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<sst xmlns="http://schemas.openxmlformats.org/spreadsheetml/2006/main" count="58" uniqueCount="37">
  <si>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</si>
  <si>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</si>
  <si>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</si>
  <si>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</si>
  <si>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</si>
  <si>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</si>
  <si>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</si>
  <si>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</si>
  <si>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</si>
  <si>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</si>
  <si>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</si>
  <si>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</si>
  <si>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</si>
  <si>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</si>
  <si>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</si>
  <si>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</si>
  <si>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</si>
  <si>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</si>
  <si>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</si>
  <si>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</si>
  <si>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</si>
  <si>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</si>
  <si>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</si>
  <si>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LOB</t>
  </si>
  <si>
    <t>Střítež</t>
  </si>
  <si>
    <t>KARPÍŠEK</t>
  </si>
  <si>
    <t>Milan</t>
  </si>
  <si>
    <t>ŘEŽÁBEK</t>
  </si>
  <si>
    <t>Jiří</t>
  </si>
  <si>
    <t>KUTINA</t>
  </si>
  <si>
    <t>Petr</t>
  </si>
  <si>
    <t>UHLÍŘ</t>
  </si>
  <si>
    <t>VÍTĚZSLAV</t>
  </si>
  <si>
    <t>CAHOVÁ</t>
  </si>
  <si>
    <t>Vlastimila</t>
  </si>
  <si>
    <t>PAVLÍK</t>
  </si>
  <si>
    <t>Oto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</si>
</sst>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0" sqref="A10:B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35</v>
      </c>
      <c r="B8" s="38"/>
      <c r="C8" s="10">
        <v>1</v>
      </c>
      <c r="D8" s="11">
        <v>98</v>
      </c>
      <c r="E8" s="12">
        <v>36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37" t="s">
        <v>25</v>
      </c>
      <c r="L8" s="38"/>
      <c r="M8" s="10">
        <v>1</v>
      </c>
      <c r="N8" s="11">
        <v>89</v>
      </c>
      <c r="O8" s="12">
        <v>44</v>
      </c>
      <c r="P8" s="12">
        <v>2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39" t="s">
        <v>36</v>
      </c>
      <c r="B9" s="40"/>
      <c r="C9" s="16">
        <v>2</v>
      </c>
      <c r="D9" s="17">
        <v>105</v>
      </c>
      <c r="E9" s="18">
        <v>34</v>
      </c>
      <c r="F9" s="18">
        <v>2</v>
      </c>
      <c r="G9" s="19">
        <f>IF(AND(ISBLANK(D9),ISBLANK(E9)),"",D9+E9)</f>
        <v>139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26</v>
      </c>
      <c r="L9" s="40"/>
      <c r="M9" s="16">
        <v>2</v>
      </c>
      <c r="N9" s="17">
        <v>84</v>
      </c>
      <c r="O9" s="18">
        <v>33</v>
      </c>
      <c r="P9" s="18">
        <v>1</v>
      </c>
      <c r="Q9" s="19">
        <f>IF(AND(ISBLANK(N9),ISBLANK(O9)),"",N9+O9)</f>
        <v>117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SUM(D8:D9)</f>
        <v>203</v>
      </c>
      <c r="E10" s="23">
        <f>SUM(E8:E9)</f>
        <v>70</v>
      </c>
      <c r="F10" s="23">
        <f>SUM(F8:F9)</f>
        <v>3</v>
      </c>
      <c r="G10" s="24">
        <f>SUM(G8:G9)</f>
        <v>273</v>
      </c>
      <c r="H10" s="22">
        <f>SUM(H8:H9)</f>
        <v>2</v>
      </c>
      <c r="I10" s="45"/>
      <c r="K10" s="50"/>
      <c r="L10" s="51"/>
      <c r="M10" s="21" t="s">
        <v>12</v>
      </c>
      <c r="N10" s="22">
        <f>SUM(N8:N9)</f>
        <v>173</v>
      </c>
      <c r="O10" s="23">
        <f>SUM(O8:O9)</f>
        <v>77</v>
      </c>
      <c r="P10" s="23">
        <f>SUM(P8:P9)</f>
        <v>3</v>
      </c>
      <c r="Q10" s="24">
        <f>SUM(Q8:Q9)</f>
        <v>250</v>
      </c>
      <c r="R10" s="22">
        <f>SUM(R8:R9)</f>
        <v>0</v>
      </c>
      <c r="S10" s="45"/>
    </row>
    <row r="11" spans="1:19" ht="12.75" customHeight="1" thickBot="1">
      <c r="A11" s="37" t="s">
        <v>31</v>
      </c>
      <c r="B11" s="38"/>
      <c r="C11" s="10">
        <v>1</v>
      </c>
      <c r="D11" s="11">
        <v>91</v>
      </c>
      <c r="E11" s="12">
        <v>44</v>
      </c>
      <c r="F11" s="12">
        <v>2</v>
      </c>
      <c r="G11" s="13">
        <f>IF(AND(ISBLANK(D11),ISBLANK(E11)),"",D11+E11)</f>
        <v>135</v>
      </c>
      <c r="H11" s="14">
        <f>IF(OR(ISNUMBER($G11),ISNUMBER($Q11)),(SIGN(N($G11)-N($Q11))+1)/2,"")</f>
        <v>1</v>
      </c>
      <c r="I11" s="15"/>
      <c r="K11" s="37" t="s">
        <v>27</v>
      </c>
      <c r="L11" s="38"/>
      <c r="M11" s="10">
        <v>1</v>
      </c>
      <c r="N11" s="11">
        <v>81</v>
      </c>
      <c r="O11" s="12">
        <v>45</v>
      </c>
      <c r="P11" s="12">
        <v>1</v>
      </c>
      <c r="Q11" s="13">
        <f>IF(AND(ISBLANK(N11),ISBLANK(O11)),"",N11+O11)</f>
        <v>126</v>
      </c>
      <c r="R11" s="14">
        <f>IF(ISNUMBER($H11),1-$H11,"")</f>
        <v>0</v>
      </c>
      <c r="S11" s="15"/>
    </row>
    <row r="12" spans="1:19" ht="12.75" customHeight="1">
      <c r="A12" s="39" t="s">
        <v>32</v>
      </c>
      <c r="B12" s="40"/>
      <c r="C12" s="16">
        <v>2</v>
      </c>
      <c r="D12" s="17">
        <v>90</v>
      </c>
      <c r="E12" s="18">
        <v>35</v>
      </c>
      <c r="F12" s="18">
        <v>4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28</v>
      </c>
      <c r="L12" s="40"/>
      <c r="M12" s="16">
        <v>2</v>
      </c>
      <c r="N12" s="17">
        <v>71</v>
      </c>
      <c r="O12" s="18">
        <v>44</v>
      </c>
      <c r="P12" s="18">
        <v>1</v>
      </c>
      <c r="Q12" s="19">
        <f>IF(AND(ISBLANK(N12),ISBLANK(O12)),"",N12+O12)</f>
        <v>115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SUM(D11:D12)</f>
        <v>181</v>
      </c>
      <c r="E13" s="23">
        <f>SUM(E11:E12)</f>
        <v>79</v>
      </c>
      <c r="F13" s="23">
        <f>SUM(F11:F12)</f>
        <v>6</v>
      </c>
      <c r="G13" s="24">
        <f>SUM(G11:G12)</f>
        <v>260</v>
      </c>
      <c r="H13" s="22">
        <f>SUM(H11:H12)</f>
        <v>2</v>
      </c>
      <c r="I13" s="45"/>
      <c r="K13" s="50"/>
      <c r="L13" s="51"/>
      <c r="M13" s="21" t="s">
        <v>12</v>
      </c>
      <c r="N13" s="22">
        <f>SUM(N11:N12)</f>
        <v>152</v>
      </c>
      <c r="O13" s="23">
        <f>SUM(O11:O12)</f>
        <v>89</v>
      </c>
      <c r="P13" s="23">
        <f>SUM(P11:P12)</f>
        <v>2</v>
      </c>
      <c r="Q13" s="24">
        <f>SUM(Q11:Q12)</f>
        <v>241</v>
      </c>
      <c r="R13" s="22">
        <f>SUM(R11:R12)</f>
        <v>0</v>
      </c>
      <c r="S13" s="45"/>
    </row>
    <row r="14" spans="1:19" ht="12.75" customHeight="1" thickBot="1">
      <c r="A14" s="37" t="s">
        <v>33</v>
      </c>
      <c r="B14" s="38"/>
      <c r="C14" s="10">
        <v>1</v>
      </c>
      <c r="D14" s="11">
        <v>87</v>
      </c>
      <c r="E14" s="12">
        <v>41</v>
      </c>
      <c r="F14" s="12">
        <v>0</v>
      </c>
      <c r="G14" s="13">
        <f>IF(AND(ISBLANK(D14),ISBLANK(E14)),"",D14+E14)</f>
        <v>128</v>
      </c>
      <c r="H14" s="14">
        <f>IF(OR(ISNUMBER($G14),ISNUMBER($Q14)),(SIGN(N($G14)-N($Q14))+1)/2,"")</f>
        <v>1</v>
      </c>
      <c r="I14" s="15"/>
      <c r="K14" s="37" t="s">
        <v>29</v>
      </c>
      <c r="L14" s="38"/>
      <c r="M14" s="10">
        <v>1</v>
      </c>
      <c r="N14" s="11">
        <v>86</v>
      </c>
      <c r="O14" s="12">
        <v>35</v>
      </c>
      <c r="P14" s="12">
        <v>5</v>
      </c>
      <c r="Q14" s="13">
        <f>IF(AND(ISBLANK(N14),ISBLANK(O14)),"",N14+O14)</f>
        <v>121</v>
      </c>
      <c r="R14" s="14">
        <f>IF(ISNUMBER($H14),1-$H14,"")</f>
        <v>0</v>
      </c>
      <c r="S14" s="15"/>
    </row>
    <row r="15" spans="1:19" ht="12.75" customHeight="1">
      <c r="A15" s="39" t="s">
        <v>34</v>
      </c>
      <c r="B15" s="40"/>
      <c r="C15" s="16">
        <v>2</v>
      </c>
      <c r="D15" s="17">
        <v>94</v>
      </c>
      <c r="E15" s="18">
        <v>53</v>
      </c>
      <c r="F15" s="18">
        <v>0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30</v>
      </c>
      <c r="L15" s="40"/>
      <c r="M15" s="16">
        <v>2</v>
      </c>
      <c r="N15" s="17">
        <v>90</v>
      </c>
      <c r="O15" s="18">
        <v>41</v>
      </c>
      <c r="P15" s="18">
        <v>2</v>
      </c>
      <c r="Q15" s="19">
        <f>IF(AND(ISBLANK(N15),ISBLANK(O15)),"",N15+O15)</f>
        <v>131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SUM(D14:D15)</f>
        <v>181</v>
      </c>
      <c r="E16" s="23">
        <f>SUM(E14:E15)</f>
        <v>94</v>
      </c>
      <c r="F16" s="23">
        <f>SUM(F14:F15)</f>
        <v>0</v>
      </c>
      <c r="G16" s="24">
        <f>SUM(G14:G15)</f>
        <v>275</v>
      </c>
      <c r="H16" s="22">
        <f>SUM(H14:H15)</f>
        <v>2</v>
      </c>
      <c r="I16" s="45"/>
      <c r="K16" s="50"/>
      <c r="L16" s="51"/>
      <c r="M16" s="21" t="s">
        <v>12</v>
      </c>
      <c r="N16" s="22">
        <f>SUM(N14:N15)</f>
        <v>176</v>
      </c>
      <c r="O16" s="23">
        <f>SUM(O14:O15)</f>
        <v>76</v>
      </c>
      <c r="P16" s="23">
        <f>SUM(P14:P15)</f>
        <v>7</v>
      </c>
      <c r="Q16" s="24">
        <f>SUM(Q14:Q15)</f>
        <v>252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565</v>
      </c>
      <c r="E18" s="29">
        <f>IF(ISNUMBER($G18),SUM(E10,E13,E16),"")</f>
        <v>243</v>
      </c>
      <c r="F18" s="29">
        <f>IF(ISNUMBER($G18),SUM(F10,F13,F16),"")</f>
        <v>9</v>
      </c>
      <c r="G18" s="30">
        <f>IF(SUM($G$8:$G$16)+SUM($Q$8:$Q$16)&gt;0,SUM(G10,G13,G16),"")</f>
        <v>808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501</v>
      </c>
      <c r="O18" s="29">
        <f>IF(ISNUMBER($G18),SUM(O10,O13,O16),"")</f>
        <v>242</v>
      </c>
      <c r="P18" s="29">
        <f>IF(ISNUMBER($G18),SUM(P10,P13,P16),"")</f>
        <v>12</v>
      </c>
      <c r="Q18" s="30">
        <f>IF(SUM($G$8:$G$16)+SUM($Q$8:$Q$16)&gt;0,SUM(Q10,Q13,Q16),"")</f>
        <v>743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2019-02-01T19:35:46Z</dcterms:modified>
  <cp:category/>
  <cp:version/>
  <cp:contentType/>
  <cp:contentStatus/>
</cp:coreProperties>
</file>